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3.14.30\disk1\04治山林道\003　林道\01_1【現場関係】用地関係含む\R2\工事\Ｒ２波林　林開禅僧線平井　海陽町　開設工事\01　設計関係\02  PPI\原稿\工事費内訳書\"/>
    </mc:Choice>
  </mc:AlternateContent>
  <bookViews>
    <workbookView xWindow="0" yWindow="0" windowWidth="10245" windowHeight="9810"/>
  </bookViews>
  <sheets>
    <sheet name="工事費内訳書" sheetId="2" r:id="rId1"/>
  </sheets>
  <definedNames>
    <definedName name="_xlnm.Print_Area" localSheetId="0">工事費内訳書!$A$1:$G$162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工事費内訳書!$G$162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工事費内訳書!$I$162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2" l="1"/>
  <c r="G156" i="2" s="1"/>
  <c r="G155" i="2" s="1"/>
  <c r="G154" i="2" s="1"/>
  <c r="G151" i="2"/>
  <c r="G150" i="2" s="1"/>
  <c r="G149" i="2" s="1"/>
  <c r="G148" i="2" s="1"/>
  <c r="G143" i="2"/>
  <c r="G142" i="2" s="1"/>
  <c r="G140" i="2"/>
  <c r="G139" i="2" s="1"/>
  <c r="G123" i="2"/>
  <c r="G100" i="2" s="1"/>
  <c r="G99" i="2" s="1"/>
  <c r="G98" i="2" s="1"/>
  <c r="G96" i="2" s="1"/>
  <c r="G95" i="2" s="1"/>
  <c r="G101" i="2"/>
  <c r="G93" i="2"/>
  <c r="G92" i="2"/>
  <c r="G91" i="2" s="1"/>
  <c r="G88" i="2"/>
  <c r="G86" i="2"/>
  <c r="G82" i="2"/>
  <c r="G81" i="2" s="1"/>
  <c r="G80" i="2" s="1"/>
  <c r="G72" i="2"/>
  <c r="G62" i="2"/>
  <c r="G61" i="2" s="1"/>
  <c r="G60" i="2" s="1"/>
  <c r="G57" i="2"/>
  <c r="G50" i="2"/>
  <c r="G46" i="2" s="1"/>
  <c r="G45" i="2" s="1"/>
  <c r="G47" i="2"/>
  <c r="G42" i="2"/>
  <c r="G41" i="2" s="1"/>
  <c r="G40" i="2" s="1"/>
  <c r="G34" i="2"/>
  <c r="G33" i="2"/>
  <c r="G32" i="2" s="1"/>
  <c r="G28" i="2"/>
  <c r="G26" i="2"/>
  <c r="G21" i="2"/>
  <c r="G14" i="2" s="1"/>
  <c r="G13" i="2" s="1"/>
  <c r="G15" i="2"/>
  <c r="G12" i="2" l="1"/>
  <c r="G11" i="2" s="1"/>
  <c r="G10" i="2" s="1"/>
  <c r="G161" i="2" s="1"/>
  <c r="G162" i="2" s="1"/>
</calcChain>
</file>

<file path=xl/sharedStrings.xml><?xml version="1.0" encoding="utf-8"?>
<sst xmlns="http://schemas.openxmlformats.org/spreadsheetml/2006/main" count="319" uniqueCount="159">
  <si>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</si>
  <si>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</si>
  <si>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</si>
  <si>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</si>
  <si>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</si>
  <si>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</si>
  <si>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</si>
  <si>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</si>
  <si>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</si>
  <si>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</si>
  <si>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</si>
  <si>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</si>
  <si>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</si>
  <si>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Ｒ２波林　林開禅僧線平井　海陽町　開設工事</t>
  </si>
  <si>
    <t>工事原価
_x000D_</t>
  </si>
  <si>
    <t>式</t>
  </si>
  <si>
    <t>直接工事費(諸経費対象)
_x000D_</t>
  </si>
  <si>
    <t>土工
_x000D_</t>
  </si>
  <si>
    <t>土工
_x000D_NO.95MC56-NO.100</t>
  </si>
  <si>
    <t>切土　礫質土
_x000D_</t>
  </si>
  <si>
    <t>m3</t>
  </si>
  <si>
    <t>㎡</t>
  </si>
  <si>
    <t>切土　軟岩( I )A
_x000D_</t>
  </si>
  <si>
    <t>盛土
_x000D_</t>
  </si>
  <si>
    <t>捨土運搬
_x000D_</t>
  </si>
  <si>
    <t>路面工
_x000D_</t>
  </si>
  <si>
    <t>路面工
_x000D_NO.95-NO.100</t>
  </si>
  <si>
    <t>コンクリート路面工
_x000D_W=3.5m L=100m</t>
  </si>
  <si>
    <t>路面工（コンクリート補設）
_x000D_厚さ15cm</t>
  </si>
  <si>
    <t>溶接金網敷設工
_x000D_￠6.0×150×150</t>
  </si>
  <si>
    <t>舗装止め丸太工(2段)
_x000D_</t>
  </si>
  <si>
    <t>ｍ</t>
  </si>
  <si>
    <t>目地板
_x000D_瀝青繊維質目地板 t=10mm</t>
  </si>
  <si>
    <t>みぞ形鋼
_x000D_高100幅50厚5(mm)　9.36kg/m(小口)</t>
  </si>
  <si>
    <t>kg</t>
  </si>
  <si>
    <t>法面保護工
_x000D_</t>
  </si>
  <si>
    <t>法面保護工
_x000D_NO.95-NO.100</t>
  </si>
  <si>
    <t>特殊配合モルタル吹付工(A)
_x000D_6kg吹き　法面整形含まない(植生)</t>
  </si>
  <si>
    <t>植生マット工（腐食型）アンカー仕様L=200
_x000D_亀甲金網ﾔｼ繊維植生ﾏｯﾄ W=1.0m L=10m</t>
  </si>
  <si>
    <t>擁壁工
_x000D_</t>
  </si>
  <si>
    <t>擁壁工
_x000D_コンクリ－ト　N0.95+5.5(①)-N0.96+7.2(④)</t>
  </si>
  <si>
    <t>基面整正
_x000D_</t>
  </si>
  <si>
    <t>擁壁工（補強土壁）
_x000D_NO.97+7.2-NO.98+7.9</t>
  </si>
  <si>
    <t>壁面強化材（トクシン）
_x000D_引張強度10kN/m以上</t>
  </si>
  <si>
    <t>盛土補強材敷設締固等工
_x000D_盛土補強ﾄｸｼﾝT30限界強度28KN/m以上</t>
  </si>
  <si>
    <t>盛土補強材敷設締固等工
_x000D_盛土補強ﾄｸｼﾝT35限界強度34KN/m以上</t>
  </si>
  <si>
    <t>ｼﾞｵﾃｷｽﾀｲﾙ工（壁面材組立、設置工）
_x000D_</t>
  </si>
  <si>
    <t>擁壁工
_x000D_コンクリ－ト　N0.99+1.8(①)-N0.100(③)</t>
  </si>
  <si>
    <t>排水施設工
_x000D_</t>
  </si>
  <si>
    <t>溝渠工(ｸﾞﾚｰﾁﾝｸﾞ)
_x000D_NO.95MC56</t>
  </si>
  <si>
    <t>鋼製グレーチング(圧接型受枠付)
_x000D_横断Ｔ－25　995×400×55</t>
  </si>
  <si>
    <t>組</t>
  </si>
  <si>
    <t>型枠
_x000D_一般型枠,小型構造物</t>
  </si>
  <si>
    <t>基礎栗石工
_x000D_20cm,敷均し</t>
  </si>
  <si>
    <t>型枠（呑口）
_x000D_一般型枠,小型構造物</t>
  </si>
  <si>
    <t>溝渠工(ｸﾞﾚｰﾁﾝｸﾞ)
_x000D_NO.99+8.0</t>
  </si>
  <si>
    <t>鋼製グレーチング(圧接型受枠付)
_x000D_横断Ｔ－25　995×500×65</t>
  </si>
  <si>
    <t>道路付属施設工
_x000D_</t>
  </si>
  <si>
    <t>ガードレール設置工
_x000D_N0.95+5.5(①)-N0.96+7.2(④)</t>
  </si>
  <si>
    <t>鉄筋加工
_x000D_13mm以下</t>
  </si>
  <si>
    <t>ton</t>
  </si>
  <si>
    <t>ガードレール設置工
_x000D_NO.97+7.2-NO.98+7.9</t>
  </si>
  <si>
    <t>ガードレール設置工
_x000D_N0.99+1.8(①)-N0.100(③)</t>
  </si>
  <si>
    <t>仮設工
_x000D_</t>
  </si>
  <si>
    <t>仮設工
_x000D_NO.95MC56-NO.100</t>
  </si>
  <si>
    <t>落石防護柵工
_x000D_</t>
  </si>
  <si>
    <t>間接工事費
_x000D_</t>
  </si>
  <si>
    <t>共通仮設費
_x000D_</t>
  </si>
  <si>
    <t>共通仮設費（率計上）
_x000D_</t>
  </si>
  <si>
    <t>準備費
_x000D_</t>
  </si>
  <si>
    <t>伐採費
_x000D_</t>
  </si>
  <si>
    <t>伐採費
_x000D_NO.96-NO.101</t>
  </si>
  <si>
    <t>伐採費
_x000D_スギ</t>
  </si>
  <si>
    <t>スギ　伐採費
_x000D_胸高直径　12cm</t>
  </si>
  <si>
    <t>本</t>
  </si>
  <si>
    <t>スギ　伐採費
_x000D_胸高直径　13cm</t>
  </si>
  <si>
    <t>スギ　伐採費
_x000D_胸高直径　14cm</t>
  </si>
  <si>
    <t>スギ　伐採費
_x000D_胸高直径　16cm</t>
  </si>
  <si>
    <t>スギ　伐採費
_x000D_胸高直径　17cm</t>
  </si>
  <si>
    <t>スギ　伐採費
_x000D_胸高直径　18cm</t>
  </si>
  <si>
    <t>スギ　伐採費
_x000D_胸高直径　19cm</t>
  </si>
  <si>
    <t>スギ　伐採費
_x000D_胸高直径　20cm</t>
  </si>
  <si>
    <t>スギ　伐採費
_x000D_胸高直径　21cm</t>
  </si>
  <si>
    <t>スギ　伐採費
_x000D_胸高直径　22cm</t>
  </si>
  <si>
    <t>スギ　伐採費
_x000D_胸高直径　23cm</t>
  </si>
  <si>
    <t>スギ　伐採費
_x000D_胸高直径　24cm</t>
  </si>
  <si>
    <t>スギ　伐採費
_x000D_胸高直径　25cm</t>
  </si>
  <si>
    <t>スギ　伐採費
_x000D_胸高直径　26cm</t>
  </si>
  <si>
    <t>スギ　伐採費
_x000D_胸高直径　27cm</t>
  </si>
  <si>
    <t>スギ　伐採費
_x000D_胸高直径　28cm</t>
  </si>
  <si>
    <t>スギ　伐採費
_x000D_胸高直径　29cm</t>
  </si>
  <si>
    <t>スギ　伐採費
_x000D_胸高直径　30cm</t>
  </si>
  <si>
    <t>スギ　伐採費
_x000D_胸高直径　31cm</t>
  </si>
  <si>
    <t>スギ　伐採費
_x000D_胸高直径　32cm</t>
  </si>
  <si>
    <t>スギ　伐採費
_x000D_胸高直径　35cm</t>
  </si>
  <si>
    <t>伐採費
_x000D_ヒノキ</t>
  </si>
  <si>
    <t>ヒノキ　伐採費
_x000D_胸高直径　13cm</t>
  </si>
  <si>
    <t>ヒノキ　伐採費
_x000D_胸高直径　14cm</t>
  </si>
  <si>
    <t>ヒノキ　伐採費
_x000D_胸高直径　15cm</t>
  </si>
  <si>
    <t>ヒノキ　伐採費
_x000D_胸高直径　16cm</t>
  </si>
  <si>
    <t>ヒノキ　伐採費
_x000D_胸高直径　17cm</t>
  </si>
  <si>
    <t>ヒノキ　伐採費
_x000D_胸高直径　18cm</t>
  </si>
  <si>
    <t>ヒノキ　伐採費
_x000D_胸高直径　19cm</t>
  </si>
  <si>
    <t>ヒノキ　伐採費
_x000D_胸高直径　20cm</t>
  </si>
  <si>
    <t>ヒノキ　伐採費
_x000D_胸高直径　21cm</t>
  </si>
  <si>
    <t>ヒノキ　伐採費
_x000D_胸高直径　22cm</t>
  </si>
  <si>
    <t>ヒノキ　伐採費
_x000D_胸高直径　23cm</t>
  </si>
  <si>
    <t>ヒノキ　伐採費
_x000D_胸高直径　24cm</t>
  </si>
  <si>
    <t>ヒノキ　伐採費
_x000D_胸高直径　25cm</t>
  </si>
  <si>
    <t>ヒノキ　伐採費
_x000D_胸高直径　26cm</t>
  </si>
  <si>
    <t>ヒノキ　伐採費
_x000D_胸高直径　29cm</t>
  </si>
  <si>
    <t>枝条片付
_x000D_NO.96-NO.101</t>
  </si>
  <si>
    <t>枝条片付
_x000D_</t>
  </si>
  <si>
    <t>枝条片付
_x000D_１種</t>
  </si>
  <si>
    <t>根株処理
_x000D_NO.95-NO.100</t>
  </si>
  <si>
    <t>根株処理
_x000D_</t>
  </si>
  <si>
    <t>木材チップ化
_x000D_投入・破砕・チップ材仮置き</t>
  </si>
  <si>
    <t>根株運搬　L=0.6km
_x000D_</t>
  </si>
  <si>
    <t>チップ運搬　L=0.6km
_x000D_</t>
  </si>
  <si>
    <t>丸太筋工(皮剥無　先端加工有　2本筋工)
_x000D_</t>
  </si>
  <si>
    <t>技術管理費
_x000D_</t>
  </si>
  <si>
    <t>補強土壁工の盛土材試験
_x000D_</t>
  </si>
  <si>
    <t>室内土質試験　三軸圧縮試験　ＣＤ試験
_x000D_１試料につき３供試体</t>
  </si>
  <si>
    <t>試料</t>
  </si>
  <si>
    <t>室内土質試験　土粒子の密度試験
_x000D_JIS A 1202 ３個／試料</t>
  </si>
  <si>
    <t>営繕費
_x000D_</t>
  </si>
  <si>
    <t>洋式トイレ設置工
_x000D_</t>
  </si>
  <si>
    <t>洋式トイレ設置工
_x000D_和式トイレ設置費差額</t>
  </si>
  <si>
    <t>洋式トイレ設置費用（差額分）
_x000D_和式トイレ設置費用との差額　1ヶ月料金</t>
  </si>
  <si>
    <t>月</t>
  </si>
  <si>
    <t>現場管理費
_x000D_</t>
  </si>
  <si>
    <t>一般管理費等
_x000D_</t>
  </si>
  <si>
    <t>工事価格
_x000D_</t>
  </si>
  <si>
    <t>地山掘削工（床堀）　礫質土
_x000D_</t>
  </si>
  <si>
    <t xml:space="preserve">埋戻し
</t>
  </si>
  <si>
    <t>地山掘削工（切取）　礫質土
_x000D_</t>
  </si>
  <si>
    <t xml:space="preserve">掘削土積込
</t>
  </si>
  <si>
    <t>機械切土法面整形
_x000D_礫質土</t>
  </si>
  <si>
    <t xml:space="preserve">地山掘削工（床堀）　軟岩( I )A
</t>
  </si>
  <si>
    <t xml:space="preserve">地山掘削工（切取）　軟岩( I )A
</t>
  </si>
  <si>
    <t>機械切土法面整形
_x000D_軟岩(Ⅰ)A</t>
  </si>
  <si>
    <t>機械盛土
_x000D_</t>
  </si>
  <si>
    <t>土砂運搬（礫質土）
5.7km</t>
    <phoneticPr fontId="2"/>
  </si>
  <si>
    <t>土砂運搬（軟岩IA）
_x000D_5.7km</t>
    <phoneticPr fontId="2"/>
  </si>
  <si>
    <t>敷均し
_x000D_</t>
    <phoneticPr fontId="2"/>
  </si>
  <si>
    <t>ｺﾝｸﾘｰﾄ擁壁工
_x000D_一般養生,18-8-40(高炉)</t>
    <phoneticPr fontId="2"/>
  </si>
  <si>
    <t xml:space="preserve">まき出し・敷均し，締固め(ｼﾞｵﾃｷｽﾀｲﾙ工) </t>
    <phoneticPr fontId="2"/>
  </si>
  <si>
    <t>ｺﾝｸﾘｰﾄ擁壁工
_x000D_一般養生,18-8-40(高炉)</t>
    <phoneticPr fontId="2"/>
  </si>
  <si>
    <t>コンクリート打設
_x000D_小型構造物,18-8-40(高炉),一般養生</t>
    <phoneticPr fontId="2"/>
  </si>
  <si>
    <t>コンクリート打設（呑口）
_x000D_小型構造物,18-8-40(高炉),一般養生</t>
    <phoneticPr fontId="2"/>
  </si>
  <si>
    <t>ふとんかご
_x000D_設置,階段式,高さ50cm×幅120cm</t>
    <phoneticPr fontId="2"/>
  </si>
  <si>
    <t>コンクリート打設
_x000D_小型構造物,18-8-40(高炉),一般養生</t>
    <phoneticPr fontId="2"/>
  </si>
  <si>
    <t xml:space="preserve">地山掘削工（床堀）　軟岩( I )A
</t>
    <phoneticPr fontId="2"/>
  </si>
  <si>
    <t>ふとんかご
_x000D_設置,階段式,高さ50cm×幅120cm</t>
    <phoneticPr fontId="2"/>
  </si>
  <si>
    <t>ガ－ドレ－ル
_x000D_ｺﾝｸﾘｰﾄ建込,塗装品C-2B,直線部,直支柱</t>
  </si>
  <si>
    <t>ガ－ドレ－ル
_x000D_ｺﾝｸﾘｰﾄ建込,塗装品C-2B,直線部,直支柱</t>
    <phoneticPr fontId="2"/>
  </si>
  <si>
    <t>ガ－ドレ－ル
_x000D_ｺﾝｸﾘｰﾄ建込,塗装品C-2B,曲線部(半径30m以下),直支柱</t>
    <phoneticPr fontId="2"/>
  </si>
  <si>
    <t>ガードレール（土中用）
_x000D_土中建込,塗装品C-4E,直線部,直支柱</t>
    <phoneticPr fontId="2"/>
  </si>
  <si>
    <t>直接工事費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</si>
</sst>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topLeftCell="A142" zoomScaleNormal="100" zoomScaleSheetLayoutView="100" workbookViewId="0">
      <selection activeCell="F147" sqref="F147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8" t="s">
        <v>14</v>
      </c>
      <c r="B10" s="33"/>
      <c r="C10" s="33"/>
      <c r="D10" s="34"/>
      <c r="E10" s="12" t="s">
        <v>15</v>
      </c>
      <c r="F10" s="13">
        <v>1</v>
      </c>
      <c r="G10" s="14">
        <f>+G11+G95</f>
        <v>0</v>
      </c>
      <c r="H10" s="2"/>
      <c r="I10" s="15">
        <v>1</v>
      </c>
      <c r="J10" s="15"/>
    </row>
    <row r="11" spans="1:10" ht="42" customHeight="1">
      <c r="A11" s="38" t="s">
        <v>158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8" t="s">
        <v>16</v>
      </c>
      <c r="B12" s="33"/>
      <c r="C12" s="33"/>
      <c r="D12" s="34"/>
      <c r="E12" s="12" t="s">
        <v>15</v>
      </c>
      <c r="F12" s="13">
        <v>1</v>
      </c>
      <c r="G12" s="14">
        <f>+G13+G32+G40+G45+G60+G80+G91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17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34"/>
      <c r="E14" s="12" t="s">
        <v>15</v>
      </c>
      <c r="F14" s="13">
        <v>1</v>
      </c>
      <c r="G14" s="14">
        <f>+G15+G21+G26+G28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133</v>
      </c>
      <c r="E16" s="12" t="s">
        <v>20</v>
      </c>
      <c r="F16" s="13">
        <v>76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134</v>
      </c>
      <c r="E17" s="12" t="s">
        <v>20</v>
      </c>
      <c r="F17" s="13">
        <v>166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135</v>
      </c>
      <c r="E18" s="12" t="s">
        <v>20</v>
      </c>
      <c r="F18" s="13">
        <v>85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136</v>
      </c>
      <c r="E19" s="12" t="s">
        <v>20</v>
      </c>
      <c r="F19" s="13">
        <v>73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137</v>
      </c>
      <c r="E20" s="12" t="s">
        <v>21</v>
      </c>
      <c r="F20" s="13">
        <v>49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22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138</v>
      </c>
      <c r="E22" s="12" t="s">
        <v>20</v>
      </c>
      <c r="F22" s="13">
        <v>434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139</v>
      </c>
      <c r="E23" s="12" t="s">
        <v>20</v>
      </c>
      <c r="F23" s="13">
        <v>809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136</v>
      </c>
      <c r="E24" s="12" t="s">
        <v>20</v>
      </c>
      <c r="F24" s="13">
        <v>562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140</v>
      </c>
      <c r="E25" s="12" t="s">
        <v>21</v>
      </c>
      <c r="F25" s="13">
        <v>381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23</v>
      </c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141</v>
      </c>
      <c r="E27" s="12" t="s">
        <v>20</v>
      </c>
      <c r="F27" s="13">
        <v>92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24</v>
      </c>
      <c r="E28" s="12" t="s">
        <v>15</v>
      </c>
      <c r="F28" s="13">
        <v>1</v>
      </c>
      <c r="G28" s="14">
        <f>+G29+G30+G31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142</v>
      </c>
      <c r="E29" s="12" t="s">
        <v>20</v>
      </c>
      <c r="F29" s="13">
        <v>73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143</v>
      </c>
      <c r="E30" s="12" t="s">
        <v>20</v>
      </c>
      <c r="F30" s="13">
        <v>562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144</v>
      </c>
      <c r="E31" s="12" t="s">
        <v>20</v>
      </c>
      <c r="F31" s="13">
        <v>634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32" t="s">
        <v>25</v>
      </c>
      <c r="C32" s="33"/>
      <c r="D32" s="34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32" t="s">
        <v>26</v>
      </c>
      <c r="D33" s="34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19" t="s">
        <v>27</v>
      </c>
      <c r="E34" s="12" t="s">
        <v>15</v>
      </c>
      <c r="F34" s="13">
        <v>1</v>
      </c>
      <c r="G34" s="14">
        <f>+G35+G36+G37+G38+G39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28</v>
      </c>
      <c r="E35" s="12" t="s">
        <v>21</v>
      </c>
      <c r="F35" s="13">
        <v>376.5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29</v>
      </c>
      <c r="E36" s="12" t="s">
        <v>21</v>
      </c>
      <c r="F36" s="13">
        <v>338.9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30</v>
      </c>
      <c r="E37" s="12" t="s">
        <v>31</v>
      </c>
      <c r="F37" s="13">
        <v>21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32</v>
      </c>
      <c r="E38" s="12" t="s">
        <v>21</v>
      </c>
      <c r="F38" s="13">
        <v>4.8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33</v>
      </c>
      <c r="E39" s="12" t="s">
        <v>34</v>
      </c>
      <c r="F39" s="13">
        <v>524.20000000000005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32" t="s">
        <v>35</v>
      </c>
      <c r="C40" s="33"/>
      <c r="D40" s="34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2" t="s">
        <v>36</v>
      </c>
      <c r="D41" s="34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35</v>
      </c>
      <c r="E42" s="12" t="s">
        <v>15</v>
      </c>
      <c r="F42" s="13">
        <v>1</v>
      </c>
      <c r="G42" s="14">
        <f>+G43+G44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37</v>
      </c>
      <c r="E43" s="12" t="s">
        <v>21</v>
      </c>
      <c r="F43" s="13">
        <v>388.4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38</v>
      </c>
      <c r="E44" s="12" t="s">
        <v>21</v>
      </c>
      <c r="F44" s="13">
        <v>65.599999999999994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32" t="s">
        <v>39</v>
      </c>
      <c r="C45" s="33"/>
      <c r="D45" s="34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2</v>
      </c>
    </row>
    <row r="46" spans="1:10" ht="42" customHeight="1">
      <c r="A46" s="10"/>
      <c r="B46" s="11"/>
      <c r="C46" s="32" t="s">
        <v>39</v>
      </c>
      <c r="D46" s="34"/>
      <c r="E46" s="12" t="s">
        <v>15</v>
      </c>
      <c r="F46" s="13">
        <v>1</v>
      </c>
      <c r="G46" s="14">
        <f>+G47+G50+G57</f>
        <v>0</v>
      </c>
      <c r="H46" s="2"/>
      <c r="I46" s="15">
        <v>37</v>
      </c>
      <c r="J46" s="15">
        <v>3</v>
      </c>
    </row>
    <row r="47" spans="1:10" ht="42" customHeight="1">
      <c r="A47" s="10"/>
      <c r="B47" s="11"/>
      <c r="C47" s="11"/>
      <c r="D47" s="19" t="s">
        <v>40</v>
      </c>
      <c r="E47" s="12" t="s">
        <v>15</v>
      </c>
      <c r="F47" s="13">
        <v>1</v>
      </c>
      <c r="G47" s="14">
        <f>+G48+G49</f>
        <v>0</v>
      </c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145</v>
      </c>
      <c r="E48" s="12" t="s">
        <v>20</v>
      </c>
      <c r="F48" s="13">
        <v>139.1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41</v>
      </c>
      <c r="E49" s="12" t="s">
        <v>21</v>
      </c>
      <c r="F49" s="13">
        <v>43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42</v>
      </c>
      <c r="E50" s="12" t="s">
        <v>15</v>
      </c>
      <c r="F50" s="13">
        <v>1</v>
      </c>
      <c r="G50" s="14">
        <f>+G51+G52+G53+G54+G55+G56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43</v>
      </c>
      <c r="E51" s="12" t="s">
        <v>21</v>
      </c>
      <c r="F51" s="13">
        <v>78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44</v>
      </c>
      <c r="E52" s="12" t="s">
        <v>21</v>
      </c>
      <c r="F52" s="13">
        <v>229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45</v>
      </c>
      <c r="E53" s="12" t="s">
        <v>21</v>
      </c>
      <c r="F53" s="13">
        <v>122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46</v>
      </c>
      <c r="E54" s="12" t="s">
        <v>21</v>
      </c>
      <c r="F54" s="13">
        <v>103.8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146</v>
      </c>
      <c r="E55" s="12" t="s">
        <v>20</v>
      </c>
      <c r="F55" s="13">
        <v>402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41</v>
      </c>
      <c r="E56" s="12" t="s">
        <v>21</v>
      </c>
      <c r="F56" s="13">
        <v>63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47</v>
      </c>
      <c r="E57" s="12" t="s">
        <v>15</v>
      </c>
      <c r="F57" s="13">
        <v>1</v>
      </c>
      <c r="G57" s="14">
        <f>+G58+G59</f>
        <v>0</v>
      </c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147</v>
      </c>
      <c r="E58" s="12" t="s">
        <v>20</v>
      </c>
      <c r="F58" s="13">
        <v>55.8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41</v>
      </c>
      <c r="E59" s="12" t="s">
        <v>21</v>
      </c>
      <c r="F59" s="13">
        <v>27.8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32" t="s">
        <v>48</v>
      </c>
      <c r="C60" s="33"/>
      <c r="D60" s="34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2</v>
      </c>
    </row>
    <row r="61" spans="1:10" ht="42" customHeight="1">
      <c r="A61" s="10"/>
      <c r="B61" s="11"/>
      <c r="C61" s="32" t="s">
        <v>48</v>
      </c>
      <c r="D61" s="34"/>
      <c r="E61" s="12" t="s">
        <v>15</v>
      </c>
      <c r="F61" s="13">
        <v>1</v>
      </c>
      <c r="G61" s="14">
        <f>+G62+G72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19" t="s">
        <v>49</v>
      </c>
      <c r="E62" s="12" t="s">
        <v>15</v>
      </c>
      <c r="F62" s="13">
        <v>1</v>
      </c>
      <c r="G62" s="14">
        <f>+G63+G64+G65+G66+G67+G68+G69+G70+G71</f>
        <v>0</v>
      </c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50</v>
      </c>
      <c r="E63" s="12" t="s">
        <v>51</v>
      </c>
      <c r="F63" s="13">
        <v>5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148</v>
      </c>
      <c r="E64" s="12" t="s">
        <v>20</v>
      </c>
      <c r="F64" s="13">
        <v>1.4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52</v>
      </c>
      <c r="E65" s="12" t="s">
        <v>21</v>
      </c>
      <c r="F65" s="13">
        <v>8.8000000000000007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53</v>
      </c>
      <c r="E66" s="12" t="s">
        <v>21</v>
      </c>
      <c r="F66" s="13">
        <v>5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149</v>
      </c>
      <c r="E67" s="12" t="s">
        <v>20</v>
      </c>
      <c r="F67" s="13">
        <v>0.5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54</v>
      </c>
      <c r="E68" s="12" t="s">
        <v>21</v>
      </c>
      <c r="F68" s="13">
        <v>3.3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53</v>
      </c>
      <c r="E69" s="12" t="s">
        <v>21</v>
      </c>
      <c r="F69" s="13">
        <v>2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41</v>
      </c>
      <c r="E70" s="12" t="s">
        <v>21</v>
      </c>
      <c r="F70" s="13">
        <v>2.5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150</v>
      </c>
      <c r="E71" s="12" t="s">
        <v>31</v>
      </c>
      <c r="F71" s="13">
        <v>2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55</v>
      </c>
      <c r="E72" s="12" t="s">
        <v>15</v>
      </c>
      <c r="F72" s="13">
        <v>1</v>
      </c>
      <c r="G72" s="14">
        <f>+G73+G74+G75+G76+G77+G78+G79</f>
        <v>0</v>
      </c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56</v>
      </c>
      <c r="E73" s="12" t="s">
        <v>51</v>
      </c>
      <c r="F73" s="13">
        <v>4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151</v>
      </c>
      <c r="E74" s="12" t="s">
        <v>20</v>
      </c>
      <c r="F74" s="13">
        <v>1.6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52</v>
      </c>
      <c r="E75" s="12" t="s">
        <v>21</v>
      </c>
      <c r="F75" s="13">
        <v>10.4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53</v>
      </c>
      <c r="E76" s="12" t="s">
        <v>21</v>
      </c>
      <c r="F76" s="13">
        <v>0.7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41</v>
      </c>
      <c r="E77" s="12" t="s">
        <v>21</v>
      </c>
      <c r="F77" s="13">
        <v>3.3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152</v>
      </c>
      <c r="E78" s="12" t="s">
        <v>20</v>
      </c>
      <c r="F78" s="13">
        <v>1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153</v>
      </c>
      <c r="E79" s="12" t="s">
        <v>31</v>
      </c>
      <c r="F79" s="13">
        <v>2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32" t="s">
        <v>57</v>
      </c>
      <c r="C80" s="33"/>
      <c r="D80" s="34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2</v>
      </c>
    </row>
    <row r="81" spans="1:10" ht="42" customHeight="1">
      <c r="A81" s="10"/>
      <c r="B81" s="11"/>
      <c r="C81" s="32" t="s">
        <v>57</v>
      </c>
      <c r="D81" s="34"/>
      <c r="E81" s="12" t="s">
        <v>15</v>
      </c>
      <c r="F81" s="13">
        <v>1</v>
      </c>
      <c r="G81" s="14">
        <f>+G82+G86+G88</f>
        <v>0</v>
      </c>
      <c r="H81" s="2"/>
      <c r="I81" s="15">
        <v>72</v>
      </c>
      <c r="J81" s="15">
        <v>3</v>
      </c>
    </row>
    <row r="82" spans="1:10" ht="42" customHeight="1">
      <c r="A82" s="10"/>
      <c r="B82" s="11"/>
      <c r="C82" s="11"/>
      <c r="D82" s="19" t="s">
        <v>58</v>
      </c>
      <c r="E82" s="12" t="s">
        <v>15</v>
      </c>
      <c r="F82" s="13">
        <v>1</v>
      </c>
      <c r="G82" s="14">
        <f>+G83+G84+G85</f>
        <v>0</v>
      </c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155</v>
      </c>
      <c r="E83" s="12" t="s">
        <v>31</v>
      </c>
      <c r="F83" s="13">
        <v>8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156</v>
      </c>
      <c r="E84" s="12" t="s">
        <v>31</v>
      </c>
      <c r="F84" s="13">
        <v>10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59</v>
      </c>
      <c r="E85" s="12" t="s">
        <v>60</v>
      </c>
      <c r="F85" s="13">
        <v>0.03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61</v>
      </c>
      <c r="E86" s="12" t="s">
        <v>15</v>
      </c>
      <c r="F86" s="13">
        <v>1</v>
      </c>
      <c r="G86" s="14">
        <f>+G87</f>
        <v>0</v>
      </c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157</v>
      </c>
      <c r="E87" s="12" t="s">
        <v>31</v>
      </c>
      <c r="F87" s="13">
        <v>21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62</v>
      </c>
      <c r="E88" s="12" t="s">
        <v>15</v>
      </c>
      <c r="F88" s="13">
        <v>1</v>
      </c>
      <c r="G88" s="14">
        <f>+G89+G90</f>
        <v>0</v>
      </c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154</v>
      </c>
      <c r="E89" s="12" t="s">
        <v>31</v>
      </c>
      <c r="F89" s="13">
        <v>18.2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59</v>
      </c>
      <c r="E90" s="12" t="s">
        <v>60</v>
      </c>
      <c r="F90" s="13">
        <v>0.03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32" t="s">
        <v>63</v>
      </c>
      <c r="C91" s="33"/>
      <c r="D91" s="34"/>
      <c r="E91" s="12" t="s">
        <v>15</v>
      </c>
      <c r="F91" s="13">
        <v>1</v>
      </c>
      <c r="G91" s="14">
        <f>+G92</f>
        <v>0</v>
      </c>
      <c r="H91" s="2"/>
      <c r="I91" s="15">
        <v>82</v>
      </c>
      <c r="J91" s="15">
        <v>2</v>
      </c>
    </row>
    <row r="92" spans="1:10" ht="42" customHeight="1">
      <c r="A92" s="10"/>
      <c r="B92" s="11"/>
      <c r="C92" s="32" t="s">
        <v>63</v>
      </c>
      <c r="D92" s="34"/>
      <c r="E92" s="12" t="s">
        <v>15</v>
      </c>
      <c r="F92" s="13">
        <v>1</v>
      </c>
      <c r="G92" s="14">
        <f>+G93</f>
        <v>0</v>
      </c>
      <c r="H92" s="2"/>
      <c r="I92" s="15">
        <v>83</v>
      </c>
      <c r="J92" s="15">
        <v>3</v>
      </c>
    </row>
    <row r="93" spans="1:10" ht="42" customHeight="1">
      <c r="A93" s="10"/>
      <c r="B93" s="11"/>
      <c r="C93" s="11"/>
      <c r="D93" s="19" t="s">
        <v>64</v>
      </c>
      <c r="E93" s="12" t="s">
        <v>15</v>
      </c>
      <c r="F93" s="13">
        <v>1</v>
      </c>
      <c r="G93" s="14">
        <f>+G94</f>
        <v>0</v>
      </c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65</v>
      </c>
      <c r="E94" s="12" t="s">
        <v>31</v>
      </c>
      <c r="F94" s="13">
        <v>89.9</v>
      </c>
      <c r="G94" s="20"/>
      <c r="H94" s="2"/>
      <c r="I94" s="15">
        <v>85</v>
      </c>
      <c r="J94" s="15">
        <v>4</v>
      </c>
    </row>
    <row r="95" spans="1:10" ht="42" customHeight="1">
      <c r="A95" s="38" t="s">
        <v>66</v>
      </c>
      <c r="B95" s="33"/>
      <c r="C95" s="33"/>
      <c r="D95" s="34"/>
      <c r="E95" s="12" t="s">
        <v>15</v>
      </c>
      <c r="F95" s="13">
        <v>1</v>
      </c>
      <c r="G95" s="14">
        <f>+G96+G159</f>
        <v>0</v>
      </c>
      <c r="H95" s="2"/>
      <c r="I95" s="15">
        <v>86</v>
      </c>
      <c r="J95" s="15"/>
    </row>
    <row r="96" spans="1:10" ht="42" customHeight="1">
      <c r="A96" s="38" t="s">
        <v>67</v>
      </c>
      <c r="B96" s="33"/>
      <c r="C96" s="33"/>
      <c r="D96" s="34"/>
      <c r="E96" s="12" t="s">
        <v>15</v>
      </c>
      <c r="F96" s="13">
        <v>1</v>
      </c>
      <c r="G96" s="14">
        <f>+G97+G98+G148+G154</f>
        <v>0</v>
      </c>
      <c r="H96" s="2"/>
      <c r="I96" s="15">
        <v>87</v>
      </c>
      <c r="J96" s="15">
        <v>200</v>
      </c>
    </row>
    <row r="97" spans="1:10" ht="42" customHeight="1">
      <c r="A97" s="38" t="s">
        <v>68</v>
      </c>
      <c r="B97" s="33"/>
      <c r="C97" s="33"/>
      <c r="D97" s="34"/>
      <c r="E97" s="12" t="s">
        <v>15</v>
      </c>
      <c r="F97" s="13">
        <v>1</v>
      </c>
      <c r="G97" s="20"/>
      <c r="H97" s="2"/>
      <c r="I97" s="15">
        <v>88</v>
      </c>
      <c r="J97" s="15"/>
    </row>
    <row r="98" spans="1:10" ht="42" customHeight="1">
      <c r="A98" s="38" t="s">
        <v>69</v>
      </c>
      <c r="B98" s="33"/>
      <c r="C98" s="33"/>
      <c r="D98" s="34"/>
      <c r="E98" s="12" t="s">
        <v>15</v>
      </c>
      <c r="F98" s="13">
        <v>1</v>
      </c>
      <c r="G98" s="14">
        <f>+G99</f>
        <v>0</v>
      </c>
      <c r="H98" s="2"/>
      <c r="I98" s="15">
        <v>89</v>
      </c>
      <c r="J98" s="15">
        <v>1</v>
      </c>
    </row>
    <row r="99" spans="1:10" ht="42" customHeight="1">
      <c r="A99" s="10"/>
      <c r="B99" s="32" t="s">
        <v>70</v>
      </c>
      <c r="C99" s="33"/>
      <c r="D99" s="34"/>
      <c r="E99" s="12" t="s">
        <v>15</v>
      </c>
      <c r="F99" s="13">
        <v>1</v>
      </c>
      <c r="G99" s="14">
        <f>+G100+G139+G142</f>
        <v>0</v>
      </c>
      <c r="H99" s="2"/>
      <c r="I99" s="15">
        <v>90</v>
      </c>
      <c r="J99" s="15">
        <v>2</v>
      </c>
    </row>
    <row r="100" spans="1:10" ht="42" customHeight="1">
      <c r="A100" s="10"/>
      <c r="B100" s="11"/>
      <c r="C100" s="32" t="s">
        <v>71</v>
      </c>
      <c r="D100" s="34"/>
      <c r="E100" s="12" t="s">
        <v>15</v>
      </c>
      <c r="F100" s="13">
        <v>1</v>
      </c>
      <c r="G100" s="14">
        <f>+G101+G123</f>
        <v>0</v>
      </c>
      <c r="H100" s="2"/>
      <c r="I100" s="15">
        <v>91</v>
      </c>
      <c r="J100" s="15">
        <v>3</v>
      </c>
    </row>
    <row r="101" spans="1:10" ht="42" customHeight="1">
      <c r="A101" s="10"/>
      <c r="B101" s="11"/>
      <c r="C101" s="11"/>
      <c r="D101" s="19" t="s">
        <v>72</v>
      </c>
      <c r="E101" s="12" t="s">
        <v>15</v>
      </c>
      <c r="F101" s="13">
        <v>1</v>
      </c>
      <c r="G101" s="14">
        <f>+G102+G103+G104+G105+G106+G107+G108+G109+G110+G111+G112+G113+G114+G115+G116+G117+G118+G119+G120+G121+G122</f>
        <v>0</v>
      </c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73</v>
      </c>
      <c r="E102" s="12" t="s">
        <v>74</v>
      </c>
      <c r="F102" s="13">
        <v>1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75</v>
      </c>
      <c r="E103" s="12" t="s">
        <v>74</v>
      </c>
      <c r="F103" s="13">
        <v>2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76</v>
      </c>
      <c r="E104" s="12" t="s">
        <v>74</v>
      </c>
      <c r="F104" s="13">
        <v>2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77</v>
      </c>
      <c r="E105" s="12" t="s">
        <v>74</v>
      </c>
      <c r="F105" s="13">
        <v>4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78</v>
      </c>
      <c r="E106" s="12" t="s">
        <v>74</v>
      </c>
      <c r="F106" s="13">
        <v>5</v>
      </c>
      <c r="G106" s="20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79</v>
      </c>
      <c r="E107" s="12" t="s">
        <v>74</v>
      </c>
      <c r="F107" s="13">
        <v>5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80</v>
      </c>
      <c r="E108" s="12" t="s">
        <v>74</v>
      </c>
      <c r="F108" s="13">
        <v>6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81</v>
      </c>
      <c r="E109" s="12" t="s">
        <v>74</v>
      </c>
      <c r="F109" s="13">
        <v>15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82</v>
      </c>
      <c r="E110" s="12" t="s">
        <v>74</v>
      </c>
      <c r="F110" s="13">
        <v>12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83</v>
      </c>
      <c r="E111" s="12" t="s">
        <v>74</v>
      </c>
      <c r="F111" s="13">
        <v>21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84</v>
      </c>
      <c r="E112" s="12" t="s">
        <v>74</v>
      </c>
      <c r="F112" s="13">
        <v>8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85</v>
      </c>
      <c r="E113" s="12" t="s">
        <v>74</v>
      </c>
      <c r="F113" s="13">
        <v>11</v>
      </c>
      <c r="G113" s="20"/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86</v>
      </c>
      <c r="E114" s="12" t="s">
        <v>74</v>
      </c>
      <c r="F114" s="13">
        <v>7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87</v>
      </c>
      <c r="E115" s="12" t="s">
        <v>74</v>
      </c>
      <c r="F115" s="13">
        <v>10</v>
      </c>
      <c r="G115" s="20"/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19" t="s">
        <v>88</v>
      </c>
      <c r="E116" s="12" t="s">
        <v>74</v>
      </c>
      <c r="F116" s="13">
        <v>5</v>
      </c>
      <c r="G116" s="20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19" t="s">
        <v>89</v>
      </c>
      <c r="E117" s="12" t="s">
        <v>74</v>
      </c>
      <c r="F117" s="13">
        <v>4</v>
      </c>
      <c r="G117" s="20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90</v>
      </c>
      <c r="E118" s="12" t="s">
        <v>74</v>
      </c>
      <c r="F118" s="13">
        <v>6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91</v>
      </c>
      <c r="E119" s="12" t="s">
        <v>74</v>
      </c>
      <c r="F119" s="13">
        <v>3</v>
      </c>
      <c r="G119" s="20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92</v>
      </c>
      <c r="E120" s="12" t="s">
        <v>74</v>
      </c>
      <c r="F120" s="13">
        <v>6</v>
      </c>
      <c r="G120" s="20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19" t="s">
        <v>93</v>
      </c>
      <c r="E121" s="12" t="s">
        <v>74</v>
      </c>
      <c r="F121" s="13">
        <v>3</v>
      </c>
      <c r="G121" s="20"/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19" t="s">
        <v>94</v>
      </c>
      <c r="E122" s="12" t="s">
        <v>74</v>
      </c>
      <c r="F122" s="13">
        <v>2</v>
      </c>
      <c r="G122" s="20"/>
      <c r="H122" s="2"/>
      <c r="I122" s="15">
        <v>113</v>
      </c>
      <c r="J122" s="15">
        <v>4</v>
      </c>
    </row>
    <row r="123" spans="1:10" ht="42" customHeight="1">
      <c r="A123" s="10"/>
      <c r="B123" s="11"/>
      <c r="C123" s="11"/>
      <c r="D123" s="19" t="s">
        <v>95</v>
      </c>
      <c r="E123" s="12" t="s">
        <v>15</v>
      </c>
      <c r="F123" s="13">
        <v>1</v>
      </c>
      <c r="G123" s="14">
        <f>+G124+G125+G126+G127+G128+G129+G130+G131+G132+G133+G134+G135+G136+G137+G138</f>
        <v>0</v>
      </c>
      <c r="H123" s="2"/>
      <c r="I123" s="15">
        <v>114</v>
      </c>
      <c r="J123" s="15">
        <v>4</v>
      </c>
    </row>
    <row r="124" spans="1:10" ht="42" customHeight="1">
      <c r="A124" s="10"/>
      <c r="B124" s="11"/>
      <c r="C124" s="11"/>
      <c r="D124" s="19" t="s">
        <v>96</v>
      </c>
      <c r="E124" s="12" t="s">
        <v>74</v>
      </c>
      <c r="F124" s="13">
        <v>2</v>
      </c>
      <c r="G124" s="20"/>
      <c r="H124" s="2"/>
      <c r="I124" s="15">
        <v>115</v>
      </c>
      <c r="J124" s="15">
        <v>4</v>
      </c>
    </row>
    <row r="125" spans="1:10" ht="42" customHeight="1">
      <c r="A125" s="10"/>
      <c r="B125" s="11"/>
      <c r="C125" s="11"/>
      <c r="D125" s="19" t="s">
        <v>97</v>
      </c>
      <c r="E125" s="12" t="s">
        <v>74</v>
      </c>
      <c r="F125" s="13">
        <v>5</v>
      </c>
      <c r="G125" s="20"/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98</v>
      </c>
      <c r="E126" s="12" t="s">
        <v>74</v>
      </c>
      <c r="F126" s="13">
        <v>3</v>
      </c>
      <c r="G126" s="20"/>
      <c r="H126" s="2"/>
      <c r="I126" s="15">
        <v>117</v>
      </c>
      <c r="J126" s="15">
        <v>4</v>
      </c>
    </row>
    <row r="127" spans="1:10" ht="42" customHeight="1">
      <c r="A127" s="10"/>
      <c r="B127" s="11"/>
      <c r="C127" s="11"/>
      <c r="D127" s="19" t="s">
        <v>99</v>
      </c>
      <c r="E127" s="12" t="s">
        <v>74</v>
      </c>
      <c r="F127" s="13">
        <v>4</v>
      </c>
      <c r="G127" s="20"/>
      <c r="H127" s="2"/>
      <c r="I127" s="15">
        <v>118</v>
      </c>
      <c r="J127" s="15">
        <v>4</v>
      </c>
    </row>
    <row r="128" spans="1:10" ht="42" customHeight="1">
      <c r="A128" s="10"/>
      <c r="B128" s="11"/>
      <c r="C128" s="11"/>
      <c r="D128" s="19" t="s">
        <v>100</v>
      </c>
      <c r="E128" s="12" t="s">
        <v>74</v>
      </c>
      <c r="F128" s="13">
        <v>8</v>
      </c>
      <c r="G128" s="20"/>
      <c r="H128" s="2"/>
      <c r="I128" s="15">
        <v>119</v>
      </c>
      <c r="J128" s="15">
        <v>4</v>
      </c>
    </row>
    <row r="129" spans="1:10" ht="42" customHeight="1">
      <c r="A129" s="10"/>
      <c r="B129" s="11"/>
      <c r="C129" s="11"/>
      <c r="D129" s="19" t="s">
        <v>101</v>
      </c>
      <c r="E129" s="12" t="s">
        <v>74</v>
      </c>
      <c r="F129" s="13">
        <v>4</v>
      </c>
      <c r="G129" s="20"/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19" t="s">
        <v>102</v>
      </c>
      <c r="E130" s="12" t="s">
        <v>74</v>
      </c>
      <c r="F130" s="13">
        <v>6</v>
      </c>
      <c r="G130" s="20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19" t="s">
        <v>103</v>
      </c>
      <c r="E131" s="12" t="s">
        <v>74</v>
      </c>
      <c r="F131" s="13">
        <v>6</v>
      </c>
      <c r="G131" s="20"/>
      <c r="H131" s="2"/>
      <c r="I131" s="15">
        <v>122</v>
      </c>
      <c r="J131" s="15">
        <v>4</v>
      </c>
    </row>
    <row r="132" spans="1:10" ht="42" customHeight="1">
      <c r="A132" s="10"/>
      <c r="B132" s="11"/>
      <c r="C132" s="11"/>
      <c r="D132" s="19" t="s">
        <v>104</v>
      </c>
      <c r="E132" s="12" t="s">
        <v>74</v>
      </c>
      <c r="F132" s="13">
        <v>6</v>
      </c>
      <c r="G132" s="20"/>
      <c r="H132" s="2"/>
      <c r="I132" s="15">
        <v>123</v>
      </c>
      <c r="J132" s="15">
        <v>4</v>
      </c>
    </row>
    <row r="133" spans="1:10" ht="42" customHeight="1">
      <c r="A133" s="10"/>
      <c r="B133" s="11"/>
      <c r="C133" s="11"/>
      <c r="D133" s="19" t="s">
        <v>105</v>
      </c>
      <c r="E133" s="12" t="s">
        <v>74</v>
      </c>
      <c r="F133" s="13">
        <v>5</v>
      </c>
      <c r="G133" s="20"/>
      <c r="H133" s="2"/>
      <c r="I133" s="15">
        <v>124</v>
      </c>
      <c r="J133" s="15">
        <v>4</v>
      </c>
    </row>
    <row r="134" spans="1:10" ht="42" customHeight="1">
      <c r="A134" s="10"/>
      <c r="B134" s="11"/>
      <c r="C134" s="11"/>
      <c r="D134" s="19" t="s">
        <v>106</v>
      </c>
      <c r="E134" s="12" t="s">
        <v>74</v>
      </c>
      <c r="F134" s="13">
        <v>2</v>
      </c>
      <c r="G134" s="20"/>
      <c r="H134" s="2"/>
      <c r="I134" s="15">
        <v>125</v>
      </c>
      <c r="J134" s="15">
        <v>4</v>
      </c>
    </row>
    <row r="135" spans="1:10" ht="42" customHeight="1">
      <c r="A135" s="10"/>
      <c r="B135" s="11"/>
      <c r="C135" s="11"/>
      <c r="D135" s="19" t="s">
        <v>107</v>
      </c>
      <c r="E135" s="12" t="s">
        <v>74</v>
      </c>
      <c r="F135" s="13">
        <v>1</v>
      </c>
      <c r="G135" s="20"/>
      <c r="H135" s="2"/>
      <c r="I135" s="15">
        <v>126</v>
      </c>
      <c r="J135" s="15">
        <v>4</v>
      </c>
    </row>
    <row r="136" spans="1:10" ht="42" customHeight="1">
      <c r="A136" s="10"/>
      <c r="B136" s="11"/>
      <c r="C136" s="11"/>
      <c r="D136" s="19" t="s">
        <v>108</v>
      </c>
      <c r="E136" s="12" t="s">
        <v>74</v>
      </c>
      <c r="F136" s="13">
        <v>1</v>
      </c>
      <c r="G136" s="20"/>
      <c r="H136" s="2"/>
      <c r="I136" s="15">
        <v>127</v>
      </c>
      <c r="J136" s="15">
        <v>4</v>
      </c>
    </row>
    <row r="137" spans="1:10" ht="42" customHeight="1">
      <c r="A137" s="10"/>
      <c r="B137" s="11"/>
      <c r="C137" s="11"/>
      <c r="D137" s="19" t="s">
        <v>109</v>
      </c>
      <c r="E137" s="12" t="s">
        <v>74</v>
      </c>
      <c r="F137" s="13">
        <v>1</v>
      </c>
      <c r="G137" s="20"/>
      <c r="H137" s="2"/>
      <c r="I137" s="15">
        <v>128</v>
      </c>
      <c r="J137" s="15">
        <v>4</v>
      </c>
    </row>
    <row r="138" spans="1:10" ht="42" customHeight="1">
      <c r="A138" s="10"/>
      <c r="B138" s="11"/>
      <c r="C138" s="11"/>
      <c r="D138" s="19" t="s">
        <v>110</v>
      </c>
      <c r="E138" s="12" t="s">
        <v>74</v>
      </c>
      <c r="F138" s="13">
        <v>1</v>
      </c>
      <c r="G138" s="20"/>
      <c r="H138" s="2"/>
      <c r="I138" s="15">
        <v>129</v>
      </c>
      <c r="J138" s="15">
        <v>4</v>
      </c>
    </row>
    <row r="139" spans="1:10" ht="42" customHeight="1">
      <c r="A139" s="10"/>
      <c r="B139" s="11"/>
      <c r="C139" s="32" t="s">
        <v>111</v>
      </c>
      <c r="D139" s="34"/>
      <c r="E139" s="12" t="s">
        <v>15</v>
      </c>
      <c r="F139" s="13">
        <v>1</v>
      </c>
      <c r="G139" s="14">
        <f>+G140</f>
        <v>0</v>
      </c>
      <c r="H139" s="2"/>
      <c r="I139" s="15">
        <v>130</v>
      </c>
      <c r="J139" s="15">
        <v>3</v>
      </c>
    </row>
    <row r="140" spans="1:10" ht="42" customHeight="1">
      <c r="A140" s="10"/>
      <c r="B140" s="11"/>
      <c r="C140" s="11"/>
      <c r="D140" s="19" t="s">
        <v>112</v>
      </c>
      <c r="E140" s="12" t="s">
        <v>15</v>
      </c>
      <c r="F140" s="13">
        <v>1</v>
      </c>
      <c r="G140" s="14">
        <f>+G141</f>
        <v>0</v>
      </c>
      <c r="H140" s="2"/>
      <c r="I140" s="15">
        <v>131</v>
      </c>
      <c r="J140" s="15">
        <v>4</v>
      </c>
    </row>
    <row r="141" spans="1:10" ht="42" customHeight="1">
      <c r="A141" s="10"/>
      <c r="B141" s="11"/>
      <c r="C141" s="11"/>
      <c r="D141" s="19" t="s">
        <v>113</v>
      </c>
      <c r="E141" s="12" t="s">
        <v>21</v>
      </c>
      <c r="F141" s="13">
        <v>1930.8</v>
      </c>
      <c r="G141" s="20"/>
      <c r="H141" s="2"/>
      <c r="I141" s="15">
        <v>132</v>
      </c>
      <c r="J141" s="15">
        <v>4</v>
      </c>
    </row>
    <row r="142" spans="1:10" ht="42" customHeight="1">
      <c r="A142" s="10"/>
      <c r="B142" s="11"/>
      <c r="C142" s="32" t="s">
        <v>114</v>
      </c>
      <c r="D142" s="34"/>
      <c r="E142" s="12" t="s">
        <v>15</v>
      </c>
      <c r="F142" s="13">
        <v>1</v>
      </c>
      <c r="G142" s="14">
        <f>+G143</f>
        <v>0</v>
      </c>
      <c r="H142" s="2"/>
      <c r="I142" s="15">
        <v>133</v>
      </c>
      <c r="J142" s="15">
        <v>3</v>
      </c>
    </row>
    <row r="143" spans="1:10" ht="42" customHeight="1">
      <c r="A143" s="10"/>
      <c r="B143" s="11"/>
      <c r="C143" s="11"/>
      <c r="D143" s="19" t="s">
        <v>115</v>
      </c>
      <c r="E143" s="12" t="s">
        <v>15</v>
      </c>
      <c r="F143" s="13">
        <v>1</v>
      </c>
      <c r="G143" s="14">
        <f>+G144+G145+G146+G147</f>
        <v>0</v>
      </c>
      <c r="H143" s="2"/>
      <c r="I143" s="15">
        <v>134</v>
      </c>
      <c r="J143" s="15">
        <v>4</v>
      </c>
    </row>
    <row r="144" spans="1:10" ht="42" customHeight="1">
      <c r="A144" s="10"/>
      <c r="B144" s="11"/>
      <c r="C144" s="11"/>
      <c r="D144" s="19" t="s">
        <v>116</v>
      </c>
      <c r="E144" s="12" t="s">
        <v>20</v>
      </c>
      <c r="F144" s="13">
        <v>37.4</v>
      </c>
      <c r="G144" s="20"/>
      <c r="H144" s="2"/>
      <c r="I144" s="15">
        <v>135</v>
      </c>
      <c r="J144" s="15">
        <v>4</v>
      </c>
    </row>
    <row r="145" spans="1:10" ht="42" customHeight="1">
      <c r="A145" s="10"/>
      <c r="B145" s="11"/>
      <c r="C145" s="11"/>
      <c r="D145" s="19" t="s">
        <v>117</v>
      </c>
      <c r="E145" s="12" t="s">
        <v>20</v>
      </c>
      <c r="F145" s="13">
        <v>47.7</v>
      </c>
      <c r="G145" s="20"/>
      <c r="H145" s="2"/>
      <c r="I145" s="15">
        <v>136</v>
      </c>
      <c r="J145" s="15">
        <v>4</v>
      </c>
    </row>
    <row r="146" spans="1:10" ht="42" customHeight="1">
      <c r="A146" s="10"/>
      <c r="B146" s="11"/>
      <c r="C146" s="11"/>
      <c r="D146" s="19" t="s">
        <v>118</v>
      </c>
      <c r="E146" s="12" t="s">
        <v>20</v>
      </c>
      <c r="F146" s="13">
        <v>59.9</v>
      </c>
      <c r="G146" s="20"/>
      <c r="H146" s="2"/>
      <c r="I146" s="15">
        <v>137</v>
      </c>
      <c r="J146" s="15">
        <v>4</v>
      </c>
    </row>
    <row r="147" spans="1:10" ht="42" customHeight="1">
      <c r="A147" s="10"/>
      <c r="B147" s="11"/>
      <c r="C147" s="11"/>
      <c r="D147" s="19" t="s">
        <v>119</v>
      </c>
      <c r="E147" s="12" t="s">
        <v>31</v>
      </c>
      <c r="F147" s="13">
        <v>113</v>
      </c>
      <c r="G147" s="20"/>
      <c r="H147" s="2"/>
      <c r="I147" s="15">
        <v>138</v>
      </c>
      <c r="J147" s="15">
        <v>4</v>
      </c>
    </row>
    <row r="148" spans="1:10" ht="42" customHeight="1">
      <c r="A148" s="38" t="s">
        <v>120</v>
      </c>
      <c r="B148" s="33"/>
      <c r="C148" s="33"/>
      <c r="D148" s="34"/>
      <c r="E148" s="12" t="s">
        <v>15</v>
      </c>
      <c r="F148" s="13">
        <v>1</v>
      </c>
      <c r="G148" s="14">
        <f>+G149</f>
        <v>0</v>
      </c>
      <c r="H148" s="2"/>
      <c r="I148" s="15">
        <v>139</v>
      </c>
      <c r="J148" s="15">
        <v>1</v>
      </c>
    </row>
    <row r="149" spans="1:10" ht="42" customHeight="1">
      <c r="A149" s="10"/>
      <c r="B149" s="32" t="s">
        <v>121</v>
      </c>
      <c r="C149" s="33"/>
      <c r="D149" s="34"/>
      <c r="E149" s="12" t="s">
        <v>15</v>
      </c>
      <c r="F149" s="13">
        <v>1</v>
      </c>
      <c r="G149" s="14">
        <f>+G150</f>
        <v>0</v>
      </c>
      <c r="H149" s="2"/>
      <c r="I149" s="15">
        <v>140</v>
      </c>
      <c r="J149" s="15">
        <v>2</v>
      </c>
    </row>
    <row r="150" spans="1:10" ht="42" customHeight="1">
      <c r="A150" s="10"/>
      <c r="B150" s="11"/>
      <c r="C150" s="32" t="s">
        <v>121</v>
      </c>
      <c r="D150" s="34"/>
      <c r="E150" s="12" t="s">
        <v>15</v>
      </c>
      <c r="F150" s="13">
        <v>1</v>
      </c>
      <c r="G150" s="14">
        <f>+G151</f>
        <v>0</v>
      </c>
      <c r="H150" s="2"/>
      <c r="I150" s="15">
        <v>141</v>
      </c>
      <c r="J150" s="15">
        <v>3</v>
      </c>
    </row>
    <row r="151" spans="1:10" ht="42" customHeight="1">
      <c r="A151" s="10"/>
      <c r="B151" s="11"/>
      <c r="C151" s="11"/>
      <c r="D151" s="19" t="s">
        <v>121</v>
      </c>
      <c r="E151" s="12" t="s">
        <v>15</v>
      </c>
      <c r="F151" s="13">
        <v>1</v>
      </c>
      <c r="G151" s="14">
        <f>+G152+G153</f>
        <v>0</v>
      </c>
      <c r="H151" s="2"/>
      <c r="I151" s="15">
        <v>142</v>
      </c>
      <c r="J151" s="15">
        <v>4</v>
      </c>
    </row>
    <row r="152" spans="1:10" ht="42" customHeight="1">
      <c r="A152" s="10"/>
      <c r="B152" s="11"/>
      <c r="C152" s="11"/>
      <c r="D152" s="19" t="s">
        <v>122</v>
      </c>
      <c r="E152" s="12" t="s">
        <v>123</v>
      </c>
      <c r="F152" s="13">
        <v>1</v>
      </c>
      <c r="G152" s="20"/>
      <c r="H152" s="2"/>
      <c r="I152" s="15">
        <v>143</v>
      </c>
      <c r="J152" s="15">
        <v>4</v>
      </c>
    </row>
    <row r="153" spans="1:10" ht="42" customHeight="1">
      <c r="A153" s="10"/>
      <c r="B153" s="11"/>
      <c r="C153" s="11"/>
      <c r="D153" s="19" t="s">
        <v>124</v>
      </c>
      <c r="E153" s="12" t="s">
        <v>123</v>
      </c>
      <c r="F153" s="13">
        <v>1</v>
      </c>
      <c r="G153" s="20"/>
      <c r="H153" s="2"/>
      <c r="I153" s="15">
        <v>144</v>
      </c>
      <c r="J153" s="15">
        <v>4</v>
      </c>
    </row>
    <row r="154" spans="1:10" ht="42" customHeight="1">
      <c r="A154" s="38" t="s">
        <v>125</v>
      </c>
      <c r="B154" s="33"/>
      <c r="C154" s="33"/>
      <c r="D154" s="34"/>
      <c r="E154" s="12" t="s">
        <v>15</v>
      </c>
      <c r="F154" s="13">
        <v>1</v>
      </c>
      <c r="G154" s="14">
        <f>+G155</f>
        <v>0</v>
      </c>
      <c r="H154" s="2"/>
      <c r="I154" s="15">
        <v>145</v>
      </c>
      <c r="J154" s="15">
        <v>1</v>
      </c>
    </row>
    <row r="155" spans="1:10" ht="42" customHeight="1">
      <c r="A155" s="10"/>
      <c r="B155" s="32" t="s">
        <v>126</v>
      </c>
      <c r="C155" s="33"/>
      <c r="D155" s="34"/>
      <c r="E155" s="12" t="s">
        <v>15</v>
      </c>
      <c r="F155" s="13">
        <v>1</v>
      </c>
      <c r="G155" s="14">
        <f>+G156</f>
        <v>0</v>
      </c>
      <c r="H155" s="2"/>
      <c r="I155" s="15">
        <v>146</v>
      </c>
      <c r="J155" s="15">
        <v>2</v>
      </c>
    </row>
    <row r="156" spans="1:10" ht="42" customHeight="1">
      <c r="A156" s="10"/>
      <c r="B156" s="11"/>
      <c r="C156" s="32" t="s">
        <v>126</v>
      </c>
      <c r="D156" s="34"/>
      <c r="E156" s="12" t="s">
        <v>15</v>
      </c>
      <c r="F156" s="13">
        <v>1</v>
      </c>
      <c r="G156" s="14">
        <f>+G157</f>
        <v>0</v>
      </c>
      <c r="H156" s="2"/>
      <c r="I156" s="15">
        <v>147</v>
      </c>
      <c r="J156" s="15">
        <v>3</v>
      </c>
    </row>
    <row r="157" spans="1:10" ht="42" customHeight="1">
      <c r="A157" s="10"/>
      <c r="B157" s="11"/>
      <c r="C157" s="11"/>
      <c r="D157" s="19" t="s">
        <v>127</v>
      </c>
      <c r="E157" s="12" t="s">
        <v>15</v>
      </c>
      <c r="F157" s="13">
        <v>1</v>
      </c>
      <c r="G157" s="14">
        <f>+G158</f>
        <v>0</v>
      </c>
      <c r="H157" s="2"/>
      <c r="I157" s="15">
        <v>148</v>
      </c>
      <c r="J157" s="15">
        <v>4</v>
      </c>
    </row>
    <row r="158" spans="1:10" ht="42" customHeight="1">
      <c r="A158" s="10"/>
      <c r="B158" s="11"/>
      <c r="C158" s="11"/>
      <c r="D158" s="19" t="s">
        <v>128</v>
      </c>
      <c r="E158" s="12" t="s">
        <v>129</v>
      </c>
      <c r="F158" s="13">
        <v>8.6999999999999993</v>
      </c>
      <c r="G158" s="20"/>
      <c r="H158" s="2"/>
      <c r="I158" s="15">
        <v>149</v>
      </c>
      <c r="J158" s="15">
        <v>4</v>
      </c>
    </row>
    <row r="159" spans="1:10" ht="42" customHeight="1">
      <c r="A159" s="38" t="s">
        <v>130</v>
      </c>
      <c r="B159" s="33"/>
      <c r="C159" s="33"/>
      <c r="D159" s="34"/>
      <c r="E159" s="12" t="s">
        <v>15</v>
      </c>
      <c r="F159" s="13">
        <v>1</v>
      </c>
      <c r="G159" s="20"/>
      <c r="H159" s="2"/>
      <c r="I159" s="15">
        <v>150</v>
      </c>
      <c r="J159" s="15">
        <v>210</v>
      </c>
    </row>
    <row r="160" spans="1:10" ht="42" customHeight="1">
      <c r="A160" s="38" t="s">
        <v>131</v>
      </c>
      <c r="B160" s="33"/>
      <c r="C160" s="33"/>
      <c r="D160" s="34"/>
      <c r="E160" s="12" t="s">
        <v>15</v>
      </c>
      <c r="F160" s="13">
        <v>1</v>
      </c>
      <c r="G160" s="20"/>
      <c r="H160" s="2"/>
      <c r="I160" s="15">
        <v>151</v>
      </c>
      <c r="J160" s="15">
        <v>220</v>
      </c>
    </row>
    <row r="161" spans="1:10" ht="42" customHeight="1">
      <c r="A161" s="39" t="s">
        <v>132</v>
      </c>
      <c r="B161" s="40"/>
      <c r="C161" s="40"/>
      <c r="D161" s="41"/>
      <c r="E161" s="21" t="s">
        <v>15</v>
      </c>
      <c r="F161" s="22">
        <v>1</v>
      </c>
      <c r="G161" s="23">
        <f>+G10+G160</f>
        <v>0</v>
      </c>
      <c r="H161" s="24"/>
      <c r="I161" s="25">
        <v>152</v>
      </c>
      <c r="J161" s="25">
        <v>30</v>
      </c>
    </row>
    <row r="162" spans="1:10" ht="42" customHeight="1">
      <c r="A162" s="35" t="s">
        <v>11</v>
      </c>
      <c r="B162" s="36"/>
      <c r="C162" s="36"/>
      <c r="D162" s="37"/>
      <c r="E162" s="16" t="s">
        <v>12</v>
      </c>
      <c r="F162" s="17" t="s">
        <v>12</v>
      </c>
      <c r="G162" s="18">
        <f>G161</f>
        <v>0</v>
      </c>
      <c r="I162" s="15">
        <v>153</v>
      </c>
      <c r="J162" s="15">
        <v>90</v>
      </c>
    </row>
    <row r="163" spans="1:10" ht="42" customHeight="1"/>
    <row r="164" spans="1:10" ht="42" customHeight="1"/>
  </sheetData>
  <sheetProtection algorithmName="SHA-512" hashValue="ZoHlV10SuFUn4tgfAEauvZMa1vgqhPTZma0AbFzA4mIq8NA3NyYn7R1R+vY6xC+jHWrKa/4Fu6AYpCvKsgb3TQ==" saltValue="ntKTQGk18iWVdgBuyx3oCQ==" spinCount="100000" sheet="1" objects="1" scenarios="1"/>
  <mergeCells count="41">
    <mergeCell ref="A159:D159"/>
    <mergeCell ref="A160:D160"/>
    <mergeCell ref="A161:D161"/>
    <mergeCell ref="C142:D142"/>
    <mergeCell ref="A148:D148"/>
    <mergeCell ref="B149:D149"/>
    <mergeCell ref="C150:D150"/>
    <mergeCell ref="A154:D154"/>
    <mergeCell ref="B155:D155"/>
    <mergeCell ref="A97:D97"/>
    <mergeCell ref="A98:D98"/>
    <mergeCell ref="B99:D99"/>
    <mergeCell ref="C100:D100"/>
    <mergeCell ref="C156:D156"/>
    <mergeCell ref="C81:D81"/>
    <mergeCell ref="B91:D91"/>
    <mergeCell ref="C92:D92"/>
    <mergeCell ref="A95:D95"/>
    <mergeCell ref="A96:D96"/>
    <mergeCell ref="B60:D60"/>
    <mergeCell ref="A162:D162"/>
    <mergeCell ref="A10:D10"/>
    <mergeCell ref="A11:D11"/>
    <mergeCell ref="A12:D12"/>
    <mergeCell ref="B13:D13"/>
    <mergeCell ref="C14:D14"/>
    <mergeCell ref="B32:D32"/>
    <mergeCell ref="C33:D33"/>
    <mergeCell ref="B40:D40"/>
    <mergeCell ref="C41:D41"/>
    <mergeCell ref="B45:D45"/>
    <mergeCell ref="C46:D46"/>
    <mergeCell ref="C139:D139"/>
    <mergeCell ref="C61:D61"/>
    <mergeCell ref="B80:D80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Watadu Takurou</dc:creator>
  <cp:lastModifiedBy>Watadu Takurou</cp:lastModifiedBy>
  <dcterms:created xsi:type="dcterms:W3CDTF">2021-01-18T01:15:36Z</dcterms:created>
  <dcterms:modified xsi:type="dcterms:W3CDTF">2021-01-18T04:32:14Z</dcterms:modified>
</cp:coreProperties>
</file>